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5440" windowHeight="13350" activeTab="0"/>
  </bookViews>
  <sheets>
    <sheet name="&gt;100 000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BQ4_1">#REF!</definedName>
    <definedName name="cat">#REF!</definedName>
    <definedName name="categories" localSheetId="0">#REF!</definedName>
    <definedName name="categories">#REF!</definedName>
    <definedName name="COM">#REF!</definedName>
    <definedName name="communes">#REF!</definedName>
    <definedName name="Excel_BuiltIn__FilterDatabase_1_1">#REF!</definedName>
    <definedName name="Excel_BuiltIn__FilterDatabase_1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Print_Area_1">#REF!</definedName>
    <definedName name="Excel_BuiltIn_Print_Area_4">#REF!</definedName>
    <definedName name="Excel_BuiltIn_Print_Titles_1">#REF!</definedName>
    <definedName name="Excel_BuiltIn_Print_Titles_2">#REF!</definedName>
    <definedName name="Importer1" localSheetId="0">#REF!</definedName>
    <definedName name="Importer1">#REF!</definedName>
    <definedName name="liste" localSheetId="0">'[6]liste'!$A:$A</definedName>
    <definedName name="NOM">#REF!</definedName>
    <definedName name="nrbenef" localSheetId="0">#REF!</definedName>
    <definedName name="nrbenef">#REF!</definedName>
    <definedName name="pop2010com" localSheetId="0">'[2]Communes'!$A$9:$J$791</definedName>
    <definedName name="SSSS">'[3]Dossiers reçus'!$B$14:$K$42</definedName>
    <definedName name="SYNTHESE">#REF!</definedName>
    <definedName name="TABCOM">#REF!</definedName>
    <definedName name="TabDETR_1">#REF!</definedName>
    <definedName name="TabDETR_2">#REF!</definedName>
    <definedName name="_xlnm.Print_Area" localSheetId="0">'&gt;100 000 (2)'!$A$1:$H$77</definedName>
  </definedNames>
  <calcPr fullCalcOnLoad="1"/>
</workbook>
</file>

<file path=xl/sharedStrings.xml><?xml version="1.0" encoding="utf-8"?>
<sst xmlns="http://schemas.openxmlformats.org/spreadsheetml/2006/main" count="221" uniqueCount="159">
  <si>
    <t xml:space="preserve">Enveloppe  dédiée : </t>
  </si>
  <si>
    <t>Dossiers retenus</t>
  </si>
  <si>
    <t>CATEGORIE</t>
  </si>
  <si>
    <t>Maitre d'ouvrage</t>
  </si>
  <si>
    <t>Nature de l'opération</t>
  </si>
  <si>
    <t>Commencement des travaux</t>
  </si>
  <si>
    <t>Montant HT  des travaux</t>
  </si>
  <si>
    <t>Montant subventionnable</t>
  </si>
  <si>
    <t>Taux</t>
  </si>
  <si>
    <t>DETR</t>
  </si>
  <si>
    <t>Dossiers DETR supérieurs à 100 000€</t>
  </si>
  <si>
    <t>PROPOSITIONS</t>
  </si>
  <si>
    <t>Travaux mairies</t>
  </si>
  <si>
    <t>Développement économique, social, environnemental 
et touristique</t>
  </si>
  <si>
    <t>R.P.C.</t>
  </si>
  <si>
    <t>Assainissement eaux usées</t>
  </si>
  <si>
    <t xml:space="preserve">Assainissement eaux pluviales </t>
  </si>
  <si>
    <t>Accessibilité des bâtiments communaux</t>
  </si>
  <si>
    <t>Maintien ou développement des services au public 
en milieu rural</t>
  </si>
  <si>
    <t>Châteaux d'eau et canalisations</t>
  </si>
  <si>
    <t>ARREST</t>
  </si>
  <si>
    <t>CANCHY</t>
  </si>
  <si>
    <t>Communauté d'Agglomération 
Baie de Somme</t>
  </si>
  <si>
    <t>Communauté de Communes 
Ponthieu-Marquenterre</t>
  </si>
  <si>
    <t>Communauté de Communes du Vimeu</t>
  </si>
  <si>
    <t>CRECY-EN-PONTHIEU</t>
  </si>
  <si>
    <t>FEUQUIERES-EN-VIMEU</t>
  </si>
  <si>
    <t>GAMACHES</t>
  </si>
  <si>
    <t>LE CROTOY</t>
  </si>
  <si>
    <t>PONT-REMY</t>
  </si>
  <si>
    <t>QUEND</t>
  </si>
  <si>
    <t>SI d'Assainissement de St Blimont-Vaudricourt</t>
  </si>
  <si>
    <t>SIAEP de Gueschart</t>
  </si>
  <si>
    <t>SIEPA de la Région de Machy</t>
  </si>
  <si>
    <t>Réhabilitation et aménagement de la future mairie et de ses services administratifs</t>
  </si>
  <si>
    <t>Création d'une annexe à la mairie</t>
  </si>
  <si>
    <t>Construction d'un conservatoire de musique et de danse à Abbeville</t>
  </si>
  <si>
    <t>Réalisation d'un RPC à Vron - tranche fonctionnelle n°2</t>
  </si>
  <si>
    <t>Réalisation d'un RPC à Gueschart - tranche fonctionnelle n°2</t>
  </si>
  <si>
    <t>Reconstruction de la station d'épuration de Chepy</t>
  </si>
  <si>
    <t>Réaménagement de la rue du Maréchal Leclerc</t>
  </si>
  <si>
    <t>Restructuration de la mairie</t>
  </si>
  <si>
    <t>Rénovation thermique et accessibilité du groupe scolaire A.BAILLET</t>
  </si>
  <si>
    <t>Aménagement d'un bâtiment afin d'y aménager une maison médicale pluriprofessionnelle</t>
  </si>
  <si>
    <t>Aménagement d'une maison de santé</t>
  </si>
  <si>
    <t>Assainissement dans le cadre de l'extension du réseau de collecte des eaux usées</t>
  </si>
  <si>
    <t>Création de réseaux d'assainissement collectif tranche 10 et  12</t>
  </si>
  <si>
    <t>Interconnexion entre le SIAEP de la région de Gueschart, le SIAEP de Domléger-Longvillers 
et les communes de Hiermont et Conteville</t>
  </si>
  <si>
    <t>Travaux de construction d'un réservoir semi-enterré de 3 000m3 
à Villers-sur-Authie</t>
  </si>
  <si>
    <t>Arrondissement d'ABBEVILLE</t>
  </si>
  <si>
    <t>Constructions scolaires (35 % à 40 %) -Equipement intérieur des bâtiments scolaires ( 35 % à 40 %)</t>
  </si>
  <si>
    <t>AILLY SUR SOMME</t>
  </si>
  <si>
    <t>Construction d'une cantine scolaire</t>
  </si>
  <si>
    <t>Travaux sur les équipements sportifs</t>
  </si>
  <si>
    <t>AIRAINES</t>
  </si>
  <si>
    <t>Construction d'un complexe multisport contenant un city stade</t>
  </si>
  <si>
    <t>ALLONVILLE</t>
  </si>
  <si>
    <t>Réhabilitation de l'école en cantine et accueil périscolaire-Restructuration et extension de l'école</t>
  </si>
  <si>
    <t>Vidéo protection et sécurisation établissements scolaires (30% à 40%)</t>
  </si>
  <si>
    <t>CAMON</t>
  </si>
  <si>
    <t>Mise en place d'un système de vidéo protection sur le territoire de la commune</t>
  </si>
  <si>
    <t>Assainissement des eaux usées et évacuation des eaux pluviales (20% à 30%)</t>
  </si>
  <si>
    <t>CANAPLES</t>
  </si>
  <si>
    <t>Création d'une station d'épuration sur le territoire de Canaples et ouvrage de transfert- tranche 2018</t>
  </si>
  <si>
    <t>CC SOMME SUD OUEST</t>
  </si>
  <si>
    <t>Construction d'une école maternelle à Oisemont</t>
  </si>
  <si>
    <t>Développement économique, social, environnemental et touristique (35% à 40%)</t>
  </si>
  <si>
    <t>création d'une résidence du Tourisme à Conty</t>
  </si>
  <si>
    <t>CC DU VAL DE SOMME</t>
  </si>
  <si>
    <t>Confortation du génie civil de la station d'épuration de Corbie</t>
  </si>
  <si>
    <t>FIENVILLERS</t>
  </si>
  <si>
    <t xml:space="preserve">Création de réseaux d'assainissement des eaux usées et eaux pluviales </t>
  </si>
  <si>
    <t>Travaux mairies et ateliers communaux-structures intercommunales (30 % à 35% )</t>
  </si>
  <si>
    <t>GLISY</t>
  </si>
  <si>
    <t>Construction d'un centre technique municipal</t>
  </si>
  <si>
    <t>HALLOY-LES-PERNOIS</t>
  </si>
  <si>
    <t>Création d'un système d'assainissement collectif programme 2018</t>
  </si>
  <si>
    <t>NEUVILLETTE</t>
  </si>
  <si>
    <t>Construction d'un bâtiment communal à usage d'ateliers + espaces culturels et associatifs</t>
  </si>
  <si>
    <t>courant avril</t>
  </si>
  <si>
    <t>POULAINVILLE</t>
  </si>
  <si>
    <t>Extension du groupe scolaire Philippe Bovin</t>
  </si>
  <si>
    <t xml:space="preserve">Travaux urgents sur les canalisations d'eau potable y compris la suppression des branchements en plomb et châteaux d'eau (25% à 35 %); </t>
  </si>
  <si>
    <t>SAEP DE LA REGION DE CORBIE</t>
  </si>
  <si>
    <t>Pose de canalisation d'eau potable -liaison Daours - Bussy les Daours &amp; liaison vers Bonnay</t>
  </si>
  <si>
    <t>SAINT FUSCIEN</t>
  </si>
  <si>
    <t>Construction d'une nouvelle mairie</t>
  </si>
  <si>
    <t>Maintien ou développement des services au public en milieu rural (35 % à 40%)</t>
  </si>
  <si>
    <t>SI des ALENCONS</t>
  </si>
  <si>
    <t>Démolition du bâtiment dit "La Ferme" et construction d'un bâtiment pour accueillir l'atelier "repassage"</t>
  </si>
  <si>
    <t>SI Assainissement Vallée de la SELLE (SIAVS)</t>
  </si>
  <si>
    <t>Construction du réseau d'eaux usées à Bacouel sur selle</t>
  </si>
  <si>
    <t>SIAEP de DOMART EN PONTHIEU</t>
  </si>
  <si>
    <t>Réfection des réservoirs semi enterrés de Domart-en-Ponthieu et de Surcamps</t>
  </si>
  <si>
    <t>SIAEP de la  Région de  Naours</t>
  </si>
  <si>
    <t>Distribution du réseau d'eau potable</t>
  </si>
  <si>
    <t>SIAEP des vallées des Evoissons et de la Poix</t>
  </si>
  <si>
    <t>Interconnexion d'alimentation en eau potable Lahaye - Guizancourt + Eplessier</t>
  </si>
  <si>
    <t>SIAEP du DOULLENNAIS</t>
  </si>
  <si>
    <t>Renouvellement du réseau de distribution d'eau potable sur Doullens et Authieule - programme 2018</t>
  </si>
  <si>
    <t>SIAEP du LIGER et de la BRESLE</t>
  </si>
  <si>
    <t>Réfection des réservoirs de 2000m3 de Villers-Campsart et de 200 m3 de Forceville-en-Vimeu</t>
  </si>
  <si>
    <t>2ème semestre 2018</t>
  </si>
  <si>
    <t>VILLERS BOCAGE</t>
  </si>
  <si>
    <t>Revitalisation du centre bourg-Construction d'un équipement associatif</t>
  </si>
  <si>
    <t>Arrondissement d'AMIENS</t>
  </si>
  <si>
    <t>Arrondissement de MONTDIDIER</t>
  </si>
  <si>
    <t>Traitement de l’eau – Assainissement</t>
  </si>
  <si>
    <t>LE QUESNEL</t>
  </si>
  <si>
    <t>Travaux de mise en place de l’assainissement collectif sur la commune – 1ère tranche (station d’épuration et réseau n°1 – rue de Fresnoy et rue Pautre)</t>
  </si>
  <si>
    <t>Fin 2018</t>
  </si>
  <si>
    <t>SIAAL (Synd interco assainissement Avre Luce)</t>
  </si>
  <si>
    <r>
      <rPr>
        <sz val="10"/>
        <rFont val="Times New Roman"/>
        <family val="1"/>
      </rPr>
      <t xml:space="preserve">Mise en place de l’assainissement collectif à Thennes et Berteaucourt les Thennes  - </t>
    </r>
    <r>
      <rPr>
        <i/>
        <sz val="10"/>
        <rFont val="Times New Roman"/>
        <family val="1"/>
      </rPr>
      <t xml:space="preserve">Projet n°1
</t>
    </r>
    <r>
      <rPr>
        <sz val="10"/>
        <rFont val="Times New Roman"/>
        <family val="1"/>
      </rPr>
      <t xml:space="preserve">(Thennes : rues de l’école,Platrier, Michel et Abbaye / Berteaucourt : rues de la République, Noble et impasse du Marais) </t>
    </r>
  </si>
  <si>
    <t>2ème trimestre 2018</t>
  </si>
  <si>
    <r>
      <rPr>
        <sz val="10"/>
        <rFont val="Times New Roman"/>
        <family val="1"/>
      </rPr>
      <t xml:space="preserve">Mise en place de l’assainissement collectif à Thennes et Berteaucourt les Thennes – </t>
    </r>
    <r>
      <rPr>
        <i/>
        <sz val="10"/>
        <rFont val="Times New Roman"/>
        <family val="1"/>
      </rPr>
      <t xml:space="preserve">Projet n°2
</t>
    </r>
    <r>
      <rPr>
        <sz val="10"/>
        <rFont val="Times New Roman"/>
        <family val="1"/>
      </rPr>
      <t xml:space="preserve">(Thennes : rues Jacques Hodin, Ormelets, Presbytère, Chenevrieres, Mesanges / Berteaucourt : Clos de l’Angélique) </t>
    </r>
  </si>
  <si>
    <r>
      <rPr>
        <sz val="11"/>
        <rFont val="Times New Roman"/>
        <family val="1"/>
      </rPr>
      <t>1</t>
    </r>
    <r>
      <rPr>
        <vertAlign val="superscript"/>
        <sz val="11"/>
        <rFont val="Times New Roman"/>
        <family val="1"/>
      </rPr>
      <t>er</t>
    </r>
    <r>
      <rPr>
        <sz val="11"/>
        <rFont val="Times New Roman"/>
        <family val="1"/>
      </rPr>
      <t xml:space="preserve"> trimestre 2019</t>
    </r>
  </si>
  <si>
    <t>Maintien des services en milieu rural</t>
  </si>
  <si>
    <t>Communauté de communes du Grand Roye</t>
  </si>
  <si>
    <t>Réhabilitation et construction d’une nouvelle déchetterie  à Roye</t>
  </si>
  <si>
    <t xml:space="preserve">Bâtiments scolaires </t>
  </si>
  <si>
    <t>DEMUIN</t>
  </si>
  <si>
    <t>Création d’un complexe périscolaire</t>
  </si>
  <si>
    <t>1er trimestre 2018</t>
  </si>
  <si>
    <t>Equipement sportif communal</t>
  </si>
  <si>
    <t>MONTDIDIER</t>
  </si>
  <si>
    <t>Création d’un DOJO à usage multiple</t>
  </si>
  <si>
    <t>Bâtiments publics</t>
  </si>
  <si>
    <t>HANGEST EN SANTERRE</t>
  </si>
  <si>
    <t>Création d’une mairie</t>
  </si>
  <si>
    <t>Arrondissement de PÉRONNE</t>
  </si>
  <si>
    <t>ETABLISSEMENTS SCOLAIRES                                           Regroupement pédagogique concentré (35 à 40 %)</t>
  </si>
  <si>
    <t>MONCHY-LAGACHE</t>
  </si>
  <si>
    <t xml:space="preserve">construction d'un RPC - 3ème tranche                                                  </t>
  </si>
  <si>
    <t>Communauté de communes Terre de Picardie</t>
  </si>
  <si>
    <t xml:space="preserve">construction de l'école maternelle d'Harbonnières                                          </t>
  </si>
  <si>
    <t>ETABLISSEMENTS SCOLAIRES                                            Construction neuve ou extension de classe ou de cantine scolaire (35 à 40 %)</t>
  </si>
  <si>
    <t xml:space="preserve">démolition - construction et restructuration de l'école maternelle de Chaulnes                                             </t>
  </si>
  <si>
    <t>BATIMENTS PUBLICS                                                                   Mairie, atelier communal, structure intercommunale (30 à 35 %)</t>
  </si>
  <si>
    <t xml:space="preserve">Extension du siège terre de Picardie                       tranche 1 : construction neuve                                                                </t>
  </si>
  <si>
    <t>Communauté de communes de l'Est de la Somme</t>
  </si>
  <si>
    <t xml:space="preserve">réhabilitation d'un bâtiment en vue d'y installer le siège                                                                 </t>
  </si>
  <si>
    <t>TRAITEMENT DE L'EAU                                                                  Eau potable (25 à 35 %)</t>
  </si>
  <si>
    <t>SIEP du Santerre</t>
  </si>
  <si>
    <t xml:space="preserve">travaux urgents sur canalisations et branchements d'eau potable - arrondissement de Péronne - dossier n°1 (priorité n°1)                                                            </t>
  </si>
  <si>
    <t>TRAITEMENT DE L'EAU                                                                   Assainissement (20 à 30 %)</t>
  </si>
  <si>
    <t>Doingt</t>
  </si>
  <si>
    <t xml:space="preserve">réalisation des réseaux d'assainissement rue du Pré, rue Pasteur, Place des Tilleuls                                                          </t>
  </si>
  <si>
    <t>Communauté de communes du Pays du Coquelicot</t>
  </si>
  <si>
    <t xml:space="preserve">travaux de reconstruction de la STEP de Bray-sur-Somme - 2ème tranche                                                        </t>
  </si>
  <si>
    <t xml:space="preserve">MAINTIEN DES SERVICES EN MILIEU RURAL        (35 à 40 %)                                                        </t>
  </si>
  <si>
    <t>BRAY-SUR-SOMME</t>
  </si>
  <si>
    <t xml:space="preserve">construction d'une maison de santé pluridisciplinaire                                                               </t>
  </si>
  <si>
    <t>Communauté de communes de la Haute Somme</t>
  </si>
  <si>
    <t xml:space="preserve">construction d'une déchèterie à Sailly-Saillisel (priorité n°1)                                                                          </t>
  </si>
  <si>
    <t xml:space="preserve">DEVELOPPEMENT ECONOMIQUE, SOCIAL, ENVIRONNEMENTAL ET TOURISTIQUE  (35 à 40 %)                                                             </t>
  </si>
  <si>
    <t xml:space="preserve">construction d'un hébergement innovant d'entreprises - 1ère tranche (priorité n°1)                                             </t>
  </si>
  <si>
    <t>TOTAL GENERAL</t>
  </si>
  <si>
    <t>Enveloppe départementale</t>
  </si>
  <si>
    <t xml:space="preserve">Taux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</si>
</sst>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#,##0&quot; €&quot;"/>
    <numFmt numFmtId="167" formatCode="dd/mm/yy"/>
    <numFmt numFmtId="168" formatCode="_-* #,##0\ _€_-;\-* #,##0\ _€_-;_-* &quot;- &quot;_€_-;_-@_-"/>
    <numFmt numFmtId="169" formatCode="#,##0.00__"/>
    <numFmt numFmtId="170" formatCode="#,##0.00\ _€"/>
    <numFmt numFmtId="171" formatCode="#,##0.00&quot; €&quot;"/>
    <numFmt numFmtId="172" formatCode="d\-mmm\-yyyy"/>
    <numFmt numFmtId="173" formatCode="0\ %"/>
    <numFmt numFmtId="174" formatCode="mmmm\-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b/>
      <sz val="16"/>
      <name val="Arial"/>
      <family val="2"/>
    </font>
    <font>
      <u val="single"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3" applyNumberFormat="0" applyAlignment="0" applyProtection="0"/>
    <xf numFmtId="9" fontId="0" fillId="0" borderId="0" applyFill="0" applyBorder="0" applyAlignment="0" applyProtection="0"/>
    <xf numFmtId="173" fontId="0" fillId="0" borderId="0" applyFill="0" applyBorder="0" applyAlignment="0" applyProtection="0"/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72">
    <xf numFmtId="0" fontId="0" fillId="0" borderId="0" xfId="0" applyAlignment="1">
      <alignment/>
    </xf>
    <xf numFmtId="0" fontId="0" fillId="24" borderId="0" xfId="58" applyFill="1">
      <alignment/>
      <protection/>
    </xf>
    <xf numFmtId="0" fontId="19" fillId="24" borderId="10" xfId="56" applyFont="1" applyFill="1" applyBorder="1" applyAlignment="1">
      <alignment horizontal="center" vertical="center" wrapText="1"/>
      <protection/>
    </xf>
    <xf numFmtId="3" fontId="19" fillId="24" borderId="10" xfId="56" applyNumberFormat="1" applyFont="1" applyFill="1" applyBorder="1" applyAlignment="1">
      <alignment horizontal="center" vertical="center" wrapText="1"/>
      <protection/>
    </xf>
    <xf numFmtId="2" fontId="19" fillId="24" borderId="10" xfId="56" applyNumberFormat="1" applyFont="1" applyFill="1" applyBorder="1" applyAlignment="1">
      <alignment horizontal="center" vertical="center" wrapText="1"/>
      <protection/>
    </xf>
    <xf numFmtId="0" fontId="0" fillId="24" borderId="0" xfId="58" applyFill="1" applyBorder="1">
      <alignment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3" fontId="20" fillId="0" borderId="10" xfId="45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45" applyNumberFormat="1" applyFont="1" applyFill="1" applyBorder="1" applyAlignment="1" applyProtection="1">
      <alignment horizontal="center" vertical="center" wrapText="1"/>
      <protection/>
    </xf>
    <xf numFmtId="3" fontId="20" fillId="0" borderId="10" xfId="45" applyNumberFormat="1" applyFont="1" applyFill="1" applyBorder="1" applyAlignment="1" applyProtection="1">
      <alignment horizontal="center" vertical="center" wrapText="1" shrinkToFit="1"/>
      <protection locked="0"/>
    </xf>
    <xf numFmtId="0" fontId="21" fillId="24" borderId="0" xfId="54" applyFont="1" applyFill="1" applyAlignment="1">
      <alignment/>
      <protection/>
    </xf>
    <xf numFmtId="3" fontId="19" fillId="24" borderId="11" xfId="49" applyNumberFormat="1" applyFont="1" applyFill="1" applyBorder="1" applyAlignment="1" applyProtection="1">
      <alignment horizontal="center" vertical="center" wrapText="1"/>
      <protection/>
    </xf>
    <xf numFmtId="0" fontId="0" fillId="24" borderId="0" xfId="58" applyFill="1" applyAlignment="1">
      <alignment wrapText="1"/>
      <protection/>
    </xf>
    <xf numFmtId="0" fontId="0" fillId="24" borderId="0" xfId="58" applyFill="1" applyAlignment="1">
      <alignment horizontal="center"/>
      <protection/>
    </xf>
    <xf numFmtId="0" fontId="20" fillId="0" borderId="10" xfId="55" applyFont="1" applyFill="1" applyBorder="1" applyAlignment="1">
      <alignment horizontal="left" vertical="center" wrapText="1"/>
      <protection/>
    </xf>
    <xf numFmtId="0" fontId="22" fillId="24" borderId="0" xfId="58" applyFont="1" applyFill="1" applyAlignment="1">
      <alignment vertical="top"/>
      <protection/>
    </xf>
    <xf numFmtId="14" fontId="9" fillId="24" borderId="0" xfId="58" applyNumberFormat="1" applyFont="1" applyFill="1" applyAlignment="1">
      <alignment horizontal="center"/>
      <protection/>
    </xf>
    <xf numFmtId="0" fontId="22" fillId="24" borderId="0" xfId="58" applyFont="1" applyFill="1">
      <alignment/>
      <protection/>
    </xf>
    <xf numFmtId="0" fontId="9" fillId="24" borderId="0" xfId="58" applyFont="1" applyFill="1">
      <alignment/>
      <protection/>
    </xf>
    <xf numFmtId="0" fontId="22" fillId="24" borderId="0" xfId="58" applyFont="1" applyFill="1" applyBorder="1" applyAlignment="1">
      <alignment horizontal="center" vertical="center"/>
      <protection/>
    </xf>
    <xf numFmtId="0" fontId="22" fillId="24" borderId="12" xfId="58" applyFont="1" applyFill="1" applyBorder="1" applyAlignment="1">
      <alignment horizontal="center" vertical="center"/>
      <protection/>
    </xf>
    <xf numFmtId="0" fontId="9" fillId="24" borderId="13" xfId="53" applyFont="1" applyFill="1" applyBorder="1" applyAlignment="1">
      <alignment horizontal="left" vertical="center" wrapText="1"/>
      <protection/>
    </xf>
    <xf numFmtId="165" fontId="9" fillId="0" borderId="10" xfId="45" applyFont="1" applyFill="1" applyBorder="1" applyAlignment="1" applyProtection="1">
      <alignment horizontal="left" vertical="center" wrapText="1"/>
      <protection locked="0"/>
    </xf>
    <xf numFmtId="0" fontId="23" fillId="24" borderId="11" xfId="56" applyNumberFormat="1" applyFont="1" applyFill="1" applyBorder="1" applyAlignment="1" applyProtection="1">
      <alignment horizontal="center" vertical="center" wrapText="1"/>
      <protection locked="0"/>
    </xf>
    <xf numFmtId="3" fontId="23" fillId="24" borderId="11" xfId="49" applyNumberFormat="1" applyFont="1" applyFill="1" applyBorder="1" applyAlignment="1" applyProtection="1">
      <alignment horizontal="center" vertical="center" wrapText="1"/>
      <protection locked="0"/>
    </xf>
    <xf numFmtId="3" fontId="24" fillId="24" borderId="11" xfId="49" applyNumberFormat="1" applyFont="1" applyFill="1" applyBorder="1" applyAlignment="1" applyProtection="1">
      <alignment horizontal="center" vertical="center" wrapText="1"/>
      <protection locked="0"/>
    </xf>
    <xf numFmtId="9" fontId="19" fillId="24" borderId="11" xfId="62" applyFont="1" applyFill="1" applyBorder="1" applyAlignment="1" applyProtection="1">
      <alignment horizontal="center" vertical="center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0" fontId="20" fillId="0" borderId="10" xfId="55" applyNumberFormat="1" applyFont="1" applyFill="1" applyBorder="1" applyAlignment="1" applyProtection="1">
      <alignment horizontal="left" vertical="center" wrapText="1"/>
      <protection locked="0"/>
    </xf>
    <xf numFmtId="9" fontId="0" fillId="0" borderId="10" xfId="60" applyFill="1" applyBorder="1" applyAlignment="1" applyProtection="1">
      <alignment horizontal="center" vertical="center" wrapText="1"/>
      <protection/>
    </xf>
    <xf numFmtId="17" fontId="20" fillId="0" borderId="10" xfId="55" applyNumberFormat="1" applyFont="1" applyFill="1" applyBorder="1" applyAlignment="1">
      <alignment horizontal="center" vertical="center" wrapText="1"/>
      <protection/>
    </xf>
    <xf numFmtId="17" fontId="2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58" applyFont="1" applyFill="1" applyBorder="1" applyAlignment="1">
      <alignment horizontal="center"/>
      <protection/>
    </xf>
    <xf numFmtId="3" fontId="22" fillId="24" borderId="0" xfId="57" applyNumberFormat="1" applyFont="1" applyFill="1" applyBorder="1" applyAlignment="1">
      <alignment horizontal="center"/>
      <protection/>
    </xf>
    <xf numFmtId="0" fontId="22" fillId="24" borderId="0" xfId="58" applyFont="1" applyFill="1" applyBorder="1" applyAlignment="1">
      <alignment horizontal="center" vertical="center"/>
      <protection/>
    </xf>
    <xf numFmtId="14" fontId="2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45" applyNumberFormat="1" applyFont="1" applyFill="1" applyBorder="1" applyAlignment="1" applyProtection="1">
      <alignment horizontal="center" vertical="center" wrapText="1"/>
      <protection/>
    </xf>
    <xf numFmtId="14" fontId="20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58" applyFont="1" applyAlignment="1">
      <alignment vertical="top"/>
      <protection/>
    </xf>
    <xf numFmtId="14" fontId="0" fillId="0" borderId="0" xfId="58" applyNumberFormat="1" applyFont="1" applyAlignment="1">
      <alignment horizontal="center"/>
      <protection/>
    </xf>
    <xf numFmtId="0" fontId="0" fillId="0" borderId="0" xfId="58">
      <alignment/>
      <protection/>
    </xf>
    <xf numFmtId="0" fontId="27" fillId="0" borderId="0" xfId="58" applyFont="1">
      <alignment/>
      <protection/>
    </xf>
    <xf numFmtId="0" fontId="0" fillId="0" borderId="0" xfId="58" applyAlignment="1">
      <alignment horizontal="center"/>
      <protection/>
    </xf>
    <xf numFmtId="3" fontId="27" fillId="0" borderId="0" xfId="57" applyNumberFormat="1" applyFont="1">
      <alignment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2" fontId="19" fillId="0" borderId="10" xfId="56" applyNumberFormat="1" applyFont="1" applyFill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174" fontId="0" fillId="0" borderId="10" xfId="48" applyNumberFormat="1" applyFont="1" applyFill="1" applyBorder="1" applyAlignment="1" applyProtection="1">
      <alignment horizontal="center" vertical="center" wrapText="1"/>
      <protection/>
    </xf>
    <xf numFmtId="4" fontId="0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7" applyNumberFormat="1" applyFont="1" applyFill="1" applyBorder="1" applyAlignment="1" applyProtection="1">
      <alignment horizontal="center" vertical="center" wrapText="1"/>
      <protection/>
    </xf>
    <xf numFmtId="4" fontId="19" fillId="0" borderId="10" xfId="47" applyNumberFormat="1" applyFont="1" applyFill="1" applyBorder="1" applyAlignment="1" applyProtection="1">
      <alignment horizontal="center" vertical="center" wrapText="1"/>
      <protection/>
    </xf>
    <xf numFmtId="0" fontId="0" fillId="0" borderId="10" xfId="55" applyFont="1" applyFill="1" applyBorder="1" applyAlignment="1">
      <alignment vertical="center" wrapText="1"/>
      <protection/>
    </xf>
    <xf numFmtId="4" fontId="0" fillId="0" borderId="10" xfId="48" applyNumberFormat="1" applyFont="1" applyFill="1" applyBorder="1" applyAlignment="1" applyProtection="1">
      <alignment horizontal="center" vertical="center" wrapText="1"/>
      <protection/>
    </xf>
    <xf numFmtId="0" fontId="0" fillId="0" borderId="10" xfId="61" applyNumberFormat="1" applyFont="1" applyFill="1" applyBorder="1" applyAlignment="1" applyProtection="1">
      <alignment horizontal="center" vertical="center"/>
      <protection locked="0"/>
    </xf>
    <xf numFmtId="4" fontId="29" fillId="0" borderId="10" xfId="48" applyNumberFormat="1" applyFont="1" applyFill="1" applyBorder="1" applyAlignment="1" applyProtection="1">
      <alignment horizontal="center" vertical="center" wrapText="1"/>
      <protection/>
    </xf>
    <xf numFmtId="17" fontId="0" fillId="0" borderId="10" xfId="58" applyNumberFormat="1" applyBorder="1" applyAlignment="1">
      <alignment horizontal="center" vertical="center"/>
      <protection/>
    </xf>
    <xf numFmtId="174" fontId="0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58" applyFont="1" applyBorder="1" applyAlignment="1">
      <alignment vertical="center" wrapText="1"/>
      <protection/>
    </xf>
    <xf numFmtId="0" fontId="31" fillId="0" borderId="11" xfId="56" applyNumberFormat="1" applyFont="1" applyFill="1" applyBorder="1" applyAlignment="1" applyProtection="1">
      <alignment horizontal="center" vertical="center" wrapText="1"/>
      <protection locked="0"/>
    </xf>
    <xf numFmtId="3" fontId="31" fillId="0" borderId="11" xfId="49" applyNumberFormat="1" applyFont="1" applyFill="1" applyBorder="1" applyAlignment="1" applyProtection="1">
      <alignment horizontal="center" vertical="center" wrapText="1"/>
      <protection locked="0"/>
    </xf>
    <xf numFmtId="9" fontId="0" fillId="0" borderId="11" xfId="62" applyFont="1" applyFill="1" applyBorder="1" applyAlignment="1" applyProtection="1">
      <alignment horizontal="center" vertical="center" wrapText="1"/>
      <protection/>
    </xf>
    <xf numFmtId="3" fontId="19" fillId="0" borderId="11" xfId="49" applyNumberFormat="1" applyFont="1" applyFill="1" applyBorder="1" applyAlignment="1" applyProtection="1">
      <alignment horizontal="center" vertical="center" wrapText="1"/>
      <protection/>
    </xf>
    <xf numFmtId="4" fontId="19" fillId="0" borderId="11" xfId="49" applyNumberFormat="1" applyFont="1" applyFill="1" applyBorder="1" applyAlignment="1" applyProtection="1">
      <alignment horizontal="center" vertical="center" wrapText="1"/>
      <protection/>
    </xf>
    <xf numFmtId="9" fontId="29" fillId="0" borderId="11" xfId="62" applyFont="1" applyFill="1" applyBorder="1" applyAlignment="1" applyProtection="1">
      <alignment horizontal="center" vertical="center"/>
      <protection/>
    </xf>
    <xf numFmtId="0" fontId="29" fillId="24" borderId="0" xfId="58" applyFont="1" applyFill="1">
      <alignment/>
      <protection/>
    </xf>
    <xf numFmtId="4" fontId="29" fillId="24" borderId="0" xfId="58" applyNumberFormat="1" applyFont="1" applyFill="1" applyAlignment="1">
      <alignment horizontal="center"/>
      <protection/>
    </xf>
    <xf numFmtId="0" fontId="29" fillId="24" borderId="0" xfId="58" applyFont="1" applyFill="1" applyAlignment="1">
      <alignment horizontal="center"/>
      <protection/>
    </xf>
    <xf numFmtId="9" fontId="29" fillId="24" borderId="0" xfId="60" applyFont="1" applyFill="1" applyAlignment="1">
      <alignment horizontal="center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Milliers_DETR 2012 -doc de travail" xfId="47"/>
    <cellStyle name="Milliers_Péronne-DETR 2014-synthese dossiers 150 000 €" xfId="48"/>
    <cellStyle name="Milliers_Péronne-DETR 2014-synthèse dossiers 150 000€" xfId="49"/>
    <cellStyle name="Currency" xfId="50"/>
    <cellStyle name="Currency [0]" xfId="51"/>
    <cellStyle name="Neutre" xfId="52"/>
    <cellStyle name="Normal_bilan provisoire catégories 2008_Abbeville dossiers plus 150 000" xfId="53"/>
    <cellStyle name="Normal_DETR Montdidier 150000" xfId="54"/>
    <cellStyle name="Normal_Feuil1" xfId="55"/>
    <cellStyle name="Normal_Feuil1_Péronne-DETR 2014-synthèse dossiers 150 000€" xfId="56"/>
    <cellStyle name="Normal_Péronne-DETR 2014-synthese dossiers 150 000 €" xfId="57"/>
    <cellStyle name="Normal_Péronne-DETR 2014-synthèse dossiers 150 000€" xfId="58"/>
    <cellStyle name="Note" xfId="59"/>
    <cellStyle name="Percent" xfId="60"/>
    <cellStyle name="Pourcentage_Péronne-DETR 2014-synthese dossiers 150 000 €" xfId="61"/>
    <cellStyle name="Pourcentage_Péronne-DETR 2014-synthèse dossiers 150 000€" xfId="62"/>
    <cellStyle name="Satisfaisant" xfId="63"/>
    <cellStyle name="Sortie" xfId="64"/>
    <cellStyle name="Texte explicatif" xfId="65"/>
    <cellStyle name="Titre" xfId="66"/>
    <cellStyle name="Titre 1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f80-filer1\FICHIERS\Subventions\DETR\2012\programmation%20Amiens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FL\FICHIERS\Populations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f80-filer1\reseau\Users\trujillopa\Documents\Affairescommunales\DETR\DETR%202014\DETR%202014-choix%20final-10-09-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f80-filer1\reseau\DOCUME~1\TRUJIL~1\LOCALS~1\Temp\programmation%20Amiens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f80-filer1\reseau\FICHIERS\Subventions\DETR\2012\bilan%20DETR%2005%2004%202012\prog%20Montdidier%205%2004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f80-filer1\reseau\FICHIERS\Subventions\DETR\2011\CDE%20du%2012%20mai\dossiers\programmation%20Amien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ondissement AMIENS"/>
      <sheetName val="Arrondissement AMIENS 2011"/>
      <sheetName val="liste"/>
      <sheetName val="epci &gt;2000"/>
      <sheetName val="communes &gt;2000"/>
      <sheetName val="communes &lt;2000"/>
      <sheetName val="epci &lt;2000"/>
      <sheetName val="SuiviAE"/>
      <sheetName val="RECAP ARRDT AMIE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"/>
      <sheetName val="Intero"/>
      <sheetName val="Communes"/>
      <sheetName val="Arrondissements"/>
      <sheetName val="Cantons"/>
      <sheetName val="Fractions cantonales"/>
      <sheetName val="Communes associées"/>
      <sheetName val="Document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ssiers reçus"/>
      <sheetName val="choix final"/>
      <sheetName val="synthese DETR Peronne&gt;150 000"/>
      <sheetName val="dossiers non retenus 2013"/>
      <sheetName val="SYNTHESE DGE-DETR 2007-2013"/>
      <sheetName val="SYNTHESE DDR 2007-2010"/>
      <sheetName val="BE PREF 02-07-14"/>
      <sheetName val="BE PREF 10-09-14"/>
      <sheetName val="BE PREF 17-10-14"/>
      <sheetName val="Dossiers reçus Péronne-sta07-07"/>
      <sheetName val="Dossiers reçus Péronne-sta10-09"/>
      <sheetName val="Dossiers reçus Péronne-sta23-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rondissement AMIENS"/>
      <sheetName val="Arrondissement AMIENS 2011"/>
      <sheetName val="liste"/>
      <sheetName val="epci &gt;2000"/>
      <sheetName val="communes &gt;2000"/>
      <sheetName val="communes &lt;2000"/>
      <sheetName val="epci &lt;2000"/>
      <sheetName val="SuiviAE"/>
      <sheetName val="RECAP ARRDT AMIE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rondissement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rondissement AMIENS"/>
      <sheetName val="Arrondissement AMIENS 2011"/>
      <sheetName val="liste"/>
      <sheetName val="epci &gt;2000"/>
      <sheetName val="communes &gt;2000"/>
      <sheetName val="communes &lt;2000"/>
      <sheetName val="epci &lt;2000"/>
      <sheetName val="SuiviAE"/>
      <sheetName val="RECAP ARRDT AMIE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Normal="85" zoomScaleSheetLayoutView="100" zoomScalePageLayoutView="0" workbookViewId="0" topLeftCell="A1">
      <selection activeCell="M14" sqref="M14"/>
    </sheetView>
  </sheetViews>
  <sheetFormatPr defaultColWidth="11.421875" defaultRowHeight="12.75"/>
  <cols>
    <col min="1" max="1" width="42.7109375" style="12" customWidth="1"/>
    <col min="2" max="2" width="36.421875" style="13" customWidth="1"/>
    <col min="3" max="3" width="57.140625" style="1" customWidth="1"/>
    <col min="4" max="4" width="16.28125" style="1" customWidth="1"/>
    <col min="5" max="5" width="14.57421875" style="1" customWidth="1"/>
    <col min="6" max="6" width="16.140625" style="1" customWidth="1"/>
    <col min="7" max="7" width="7.28125" style="1" customWidth="1"/>
    <col min="8" max="8" width="15.57421875" style="13" customWidth="1"/>
    <col min="9" max="16384" width="11.421875" style="1" customWidth="1"/>
  </cols>
  <sheetData>
    <row r="1" spans="1:8" ht="20.25">
      <c r="A1" s="15" t="s">
        <v>49</v>
      </c>
      <c r="B1" s="16"/>
      <c r="C1" s="17"/>
      <c r="D1" s="18"/>
      <c r="E1" s="32" t="s">
        <v>0</v>
      </c>
      <c r="F1" s="32"/>
      <c r="G1" s="33">
        <v>3830309</v>
      </c>
      <c r="H1" s="33"/>
    </row>
    <row r="2" spans="1:8" ht="18" customHeight="1">
      <c r="A2" s="34" t="s">
        <v>10</v>
      </c>
      <c r="B2" s="34"/>
      <c r="C2" s="34"/>
      <c r="D2" s="34"/>
      <c r="E2" s="34"/>
      <c r="F2" s="34"/>
      <c r="G2" s="34"/>
      <c r="H2" s="34"/>
    </row>
    <row r="3" spans="1:8" ht="21" customHeight="1">
      <c r="A3" s="19" t="s">
        <v>1</v>
      </c>
      <c r="B3" s="20" t="s">
        <v>11</v>
      </c>
      <c r="C3" s="20"/>
      <c r="D3" s="20"/>
      <c r="E3" s="20"/>
      <c r="F3" s="20"/>
      <c r="G3" s="20"/>
      <c r="H3" s="20"/>
    </row>
    <row r="4" spans="1:8" ht="35.2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4" t="s">
        <v>8</v>
      </c>
      <c r="H4" s="3" t="s">
        <v>9</v>
      </c>
    </row>
    <row r="5" spans="1:8" ht="31.5" customHeight="1">
      <c r="A5" s="27" t="s">
        <v>12</v>
      </c>
      <c r="B5" s="6" t="s">
        <v>20</v>
      </c>
      <c r="C5" s="28" t="s">
        <v>34</v>
      </c>
      <c r="D5" s="30">
        <v>43282</v>
      </c>
      <c r="E5" s="7">
        <v>367500</v>
      </c>
      <c r="F5" s="8">
        <v>367500</v>
      </c>
      <c r="G5" s="29">
        <v>0.3</v>
      </c>
      <c r="H5" s="8">
        <v>110250</v>
      </c>
    </row>
    <row r="6" spans="1:8" ht="15">
      <c r="A6" s="21" t="s">
        <v>12</v>
      </c>
      <c r="B6" s="6" t="s">
        <v>21</v>
      </c>
      <c r="C6" s="22" t="s">
        <v>35</v>
      </c>
      <c r="D6" s="31"/>
      <c r="E6" s="7">
        <v>492510.75</v>
      </c>
      <c r="F6" s="8">
        <v>492510.75</v>
      </c>
      <c r="G6" s="29">
        <v>0.3</v>
      </c>
      <c r="H6" s="8">
        <v>147753.225</v>
      </c>
    </row>
    <row r="7" spans="1:8" ht="29.25" customHeight="1">
      <c r="A7" s="21" t="s">
        <v>13</v>
      </c>
      <c r="B7" s="6" t="s">
        <v>22</v>
      </c>
      <c r="C7" s="22" t="s">
        <v>36</v>
      </c>
      <c r="D7" s="31">
        <v>43405</v>
      </c>
      <c r="E7" s="8">
        <v>7420900</v>
      </c>
      <c r="F7" s="8">
        <v>1000000</v>
      </c>
      <c r="G7" s="29">
        <v>0.35</v>
      </c>
      <c r="H7" s="8">
        <v>350000</v>
      </c>
    </row>
    <row r="8" spans="1:8" ht="28.5" customHeight="1">
      <c r="A8" s="21" t="s">
        <v>14</v>
      </c>
      <c r="B8" s="6" t="s">
        <v>23</v>
      </c>
      <c r="C8" s="22" t="s">
        <v>37</v>
      </c>
      <c r="D8" s="31"/>
      <c r="E8" s="8">
        <v>1296750</v>
      </c>
      <c r="F8" s="8">
        <v>800000</v>
      </c>
      <c r="G8" s="29">
        <v>0.35</v>
      </c>
      <c r="H8" s="8">
        <v>280000</v>
      </c>
    </row>
    <row r="9" spans="1:8" ht="30">
      <c r="A9" s="21" t="s">
        <v>14</v>
      </c>
      <c r="B9" s="6" t="s">
        <v>23</v>
      </c>
      <c r="C9" s="22" t="s">
        <v>38</v>
      </c>
      <c r="D9" s="31"/>
      <c r="E9" s="7">
        <v>1693250</v>
      </c>
      <c r="F9" s="8">
        <v>800000</v>
      </c>
      <c r="G9" s="29">
        <v>0.35</v>
      </c>
      <c r="H9" s="8">
        <v>280000</v>
      </c>
    </row>
    <row r="10" spans="1:8" ht="31.5" customHeight="1">
      <c r="A10" s="21" t="s">
        <v>15</v>
      </c>
      <c r="B10" s="6" t="s">
        <v>24</v>
      </c>
      <c r="C10" s="22" t="s">
        <v>39</v>
      </c>
      <c r="D10" s="31">
        <v>43221</v>
      </c>
      <c r="E10" s="9">
        <v>1660000</v>
      </c>
      <c r="F10" s="8">
        <v>900000</v>
      </c>
      <c r="G10" s="29">
        <v>0.2</v>
      </c>
      <c r="H10" s="8">
        <v>180000</v>
      </c>
    </row>
    <row r="11" spans="1:8" ht="45.75" customHeight="1">
      <c r="A11" s="14" t="s">
        <v>16</v>
      </c>
      <c r="B11" s="6" t="s">
        <v>25</v>
      </c>
      <c r="C11" s="22" t="s">
        <v>40</v>
      </c>
      <c r="D11" s="31">
        <v>43252</v>
      </c>
      <c r="E11" s="7">
        <v>1637949.3</v>
      </c>
      <c r="F11" s="8">
        <v>737660.3</v>
      </c>
      <c r="G11" s="29">
        <v>0.2</v>
      </c>
      <c r="H11" s="8">
        <v>160417.46</v>
      </c>
    </row>
    <row r="12" spans="1:8" ht="15">
      <c r="A12" s="14" t="s">
        <v>12</v>
      </c>
      <c r="B12" s="6" t="s">
        <v>26</v>
      </c>
      <c r="C12" s="22" t="s">
        <v>41</v>
      </c>
      <c r="D12" s="31">
        <v>43191</v>
      </c>
      <c r="E12" s="8">
        <v>650440.07</v>
      </c>
      <c r="F12" s="8">
        <v>650440.07</v>
      </c>
      <c r="G12" s="29">
        <v>0.3</v>
      </c>
      <c r="H12" s="8">
        <v>195132.021</v>
      </c>
    </row>
    <row r="13" spans="1:8" ht="31.5" customHeight="1">
      <c r="A13" s="14" t="s">
        <v>17</v>
      </c>
      <c r="B13" s="6" t="s">
        <v>27</v>
      </c>
      <c r="C13" s="22" t="s">
        <v>42</v>
      </c>
      <c r="D13" s="31">
        <v>43009</v>
      </c>
      <c r="E13" s="8">
        <v>707000</v>
      </c>
      <c r="F13" s="8">
        <v>689700</v>
      </c>
      <c r="G13" s="29">
        <v>0.35</v>
      </c>
      <c r="H13" s="8">
        <v>241395</v>
      </c>
    </row>
    <row r="14" spans="1:8" ht="32.25" customHeight="1">
      <c r="A14" s="21" t="s">
        <v>18</v>
      </c>
      <c r="B14" s="6" t="s">
        <v>28</v>
      </c>
      <c r="C14" s="22" t="s">
        <v>43</v>
      </c>
      <c r="D14" s="31">
        <v>43191</v>
      </c>
      <c r="E14" s="8">
        <v>457254</v>
      </c>
      <c r="F14" s="8">
        <v>457254</v>
      </c>
      <c r="G14" s="29">
        <v>0.35</v>
      </c>
      <c r="H14" s="8">
        <v>160038.9</v>
      </c>
    </row>
    <row r="15" spans="1:8" ht="45.75" customHeight="1">
      <c r="A15" s="14" t="s">
        <v>18</v>
      </c>
      <c r="B15" s="6" t="s">
        <v>29</v>
      </c>
      <c r="C15" s="22" t="s">
        <v>44</v>
      </c>
      <c r="D15" s="31">
        <v>43344</v>
      </c>
      <c r="E15" s="8">
        <v>530000</v>
      </c>
      <c r="F15" s="8">
        <v>530000</v>
      </c>
      <c r="G15" s="29">
        <v>0.35</v>
      </c>
      <c r="H15" s="8">
        <v>185500</v>
      </c>
    </row>
    <row r="16" spans="1:8" ht="46.5" customHeight="1">
      <c r="A16" s="14" t="s">
        <v>15</v>
      </c>
      <c r="B16" s="6" t="s">
        <v>30</v>
      </c>
      <c r="C16" s="22" t="s">
        <v>45</v>
      </c>
      <c r="D16" s="31">
        <v>43221</v>
      </c>
      <c r="E16" s="8">
        <v>730887.5</v>
      </c>
      <c r="F16" s="8">
        <v>603287.5</v>
      </c>
      <c r="G16" s="29">
        <v>0.2</v>
      </c>
      <c r="H16" s="8">
        <v>120657.5</v>
      </c>
    </row>
    <row r="17" spans="1:8" ht="30">
      <c r="A17" s="14" t="s">
        <v>15</v>
      </c>
      <c r="B17" s="6" t="s">
        <v>31</v>
      </c>
      <c r="C17" s="22" t="s">
        <v>46</v>
      </c>
      <c r="D17" s="31">
        <v>43344</v>
      </c>
      <c r="E17" s="8">
        <v>588513.37</v>
      </c>
      <c r="F17" s="8">
        <v>588513.37</v>
      </c>
      <c r="G17" s="29">
        <v>0.2</v>
      </c>
      <c r="H17" s="8">
        <v>117702.674</v>
      </c>
    </row>
    <row r="18" spans="1:8" ht="64.5" customHeight="1">
      <c r="A18" s="14" t="s">
        <v>19</v>
      </c>
      <c r="B18" s="6" t="s">
        <v>32</v>
      </c>
      <c r="C18" s="22" t="s">
        <v>47</v>
      </c>
      <c r="D18" s="31">
        <v>43252</v>
      </c>
      <c r="E18" s="8">
        <v>1630000</v>
      </c>
      <c r="F18" s="8">
        <v>800000</v>
      </c>
      <c r="G18" s="29">
        <v>0.25</v>
      </c>
      <c r="H18" s="8">
        <v>200000</v>
      </c>
    </row>
    <row r="19" spans="1:8" s="5" customFormat="1" ht="45" customHeight="1">
      <c r="A19" s="21" t="s">
        <v>19</v>
      </c>
      <c r="B19" s="6" t="s">
        <v>33</v>
      </c>
      <c r="C19" s="22" t="s">
        <v>48</v>
      </c>
      <c r="D19" s="31">
        <v>43282</v>
      </c>
      <c r="E19" s="7">
        <v>749642.19</v>
      </c>
      <c r="F19" s="7">
        <v>749642.19</v>
      </c>
      <c r="G19" s="29">
        <v>0.25</v>
      </c>
      <c r="H19" s="8">
        <v>187410.5475</v>
      </c>
    </row>
    <row r="20" spans="1:8" ht="32.25" customHeight="1">
      <c r="A20" s="10"/>
      <c r="B20" s="23"/>
      <c r="C20" s="24"/>
      <c r="D20" s="24"/>
      <c r="E20" s="25">
        <f>SUM(E5:E19)</f>
        <v>20612597.180000003</v>
      </c>
      <c r="F20" s="11">
        <f>SUM(F5:F19)</f>
        <v>10166508.18</v>
      </c>
      <c r="G20" s="26"/>
      <c r="H20" s="11">
        <f>SUM(H5:H19)</f>
        <v>2916257.3275</v>
      </c>
    </row>
    <row r="21" spans="1:8" ht="32.25" customHeight="1">
      <c r="A21" s="15" t="s">
        <v>105</v>
      </c>
      <c r="B21" s="16"/>
      <c r="C21" s="17"/>
      <c r="D21" s="18"/>
      <c r="E21" s="32" t="s">
        <v>0</v>
      </c>
      <c r="F21" s="32"/>
      <c r="G21" s="33">
        <v>6123187</v>
      </c>
      <c r="H21" s="33"/>
    </row>
    <row r="22" spans="1:8" ht="25.5">
      <c r="A22" s="2" t="s">
        <v>2</v>
      </c>
      <c r="B22" s="2" t="s">
        <v>3</v>
      </c>
      <c r="C22" s="2" t="s">
        <v>4</v>
      </c>
      <c r="D22" s="2" t="s">
        <v>5</v>
      </c>
      <c r="E22" s="2" t="s">
        <v>6</v>
      </c>
      <c r="F22" s="3" t="s">
        <v>7</v>
      </c>
      <c r="G22" s="4" t="s">
        <v>8</v>
      </c>
      <c r="H22" s="3" t="s">
        <v>9</v>
      </c>
    </row>
    <row r="23" spans="1:8" ht="25.5">
      <c r="A23" s="27" t="s">
        <v>50</v>
      </c>
      <c r="B23" s="6" t="s">
        <v>51</v>
      </c>
      <c r="C23" s="22" t="s">
        <v>52</v>
      </c>
      <c r="D23" s="35">
        <v>43344</v>
      </c>
      <c r="E23" s="7">
        <v>1132800</v>
      </c>
      <c r="F23" s="7">
        <v>800000</v>
      </c>
      <c r="G23" s="36">
        <v>35</v>
      </c>
      <c r="H23" s="8">
        <v>280000</v>
      </c>
    </row>
    <row r="24" spans="1:8" ht="15">
      <c r="A24" s="27" t="s">
        <v>53</v>
      </c>
      <c r="B24" s="6" t="s">
        <v>54</v>
      </c>
      <c r="C24" s="22" t="s">
        <v>55</v>
      </c>
      <c r="D24" s="35">
        <v>43405</v>
      </c>
      <c r="E24" s="7">
        <v>808405</v>
      </c>
      <c r="F24" s="7">
        <v>550638</v>
      </c>
      <c r="G24" s="36">
        <v>30</v>
      </c>
      <c r="H24" s="8">
        <v>165191.4</v>
      </c>
    </row>
    <row r="25" spans="1:8" ht="30">
      <c r="A25" s="27" t="s">
        <v>50</v>
      </c>
      <c r="B25" s="6" t="s">
        <v>56</v>
      </c>
      <c r="C25" s="28" t="s">
        <v>57</v>
      </c>
      <c r="D25" s="37">
        <v>43282</v>
      </c>
      <c r="E25" s="7">
        <v>538875</v>
      </c>
      <c r="F25" s="8">
        <v>538875</v>
      </c>
      <c r="G25" s="36">
        <v>35</v>
      </c>
      <c r="H25" s="8">
        <v>188606</v>
      </c>
    </row>
    <row r="26" spans="1:8" ht="25.5">
      <c r="A26" s="27" t="s">
        <v>58</v>
      </c>
      <c r="B26" s="6" t="s">
        <v>59</v>
      </c>
      <c r="C26" s="22" t="s">
        <v>60</v>
      </c>
      <c r="D26" s="35">
        <v>43221</v>
      </c>
      <c r="E26" s="7">
        <v>348595</v>
      </c>
      <c r="F26" s="7">
        <v>348595</v>
      </c>
      <c r="G26" s="36">
        <v>30</v>
      </c>
      <c r="H26" s="8">
        <v>104579</v>
      </c>
    </row>
    <row r="27" spans="1:8" ht="25.5">
      <c r="A27" s="21" t="s">
        <v>61</v>
      </c>
      <c r="B27" s="6" t="s">
        <v>62</v>
      </c>
      <c r="C27" s="22" t="s">
        <v>63</v>
      </c>
      <c r="D27" s="35">
        <v>43374</v>
      </c>
      <c r="E27" s="7">
        <v>899350</v>
      </c>
      <c r="F27" s="8">
        <v>899350</v>
      </c>
      <c r="G27" s="36">
        <v>20</v>
      </c>
      <c r="H27" s="8">
        <v>179870</v>
      </c>
    </row>
    <row r="28" spans="1:8" ht="25.5">
      <c r="A28" s="27" t="s">
        <v>50</v>
      </c>
      <c r="B28" s="6" t="s">
        <v>64</v>
      </c>
      <c r="C28" s="22" t="s">
        <v>65</v>
      </c>
      <c r="D28" s="35">
        <v>43221</v>
      </c>
      <c r="E28" s="8">
        <v>1850000</v>
      </c>
      <c r="F28" s="8">
        <v>800000</v>
      </c>
      <c r="G28" s="36">
        <v>35</v>
      </c>
      <c r="H28" s="8">
        <v>280000</v>
      </c>
    </row>
    <row r="29" spans="1:8" ht="25.5">
      <c r="A29" s="21" t="s">
        <v>66</v>
      </c>
      <c r="B29" s="6" t="s">
        <v>64</v>
      </c>
      <c r="C29" s="22" t="s">
        <v>67</v>
      </c>
      <c r="D29" s="35">
        <v>43374</v>
      </c>
      <c r="E29" s="7">
        <v>394660</v>
      </c>
      <c r="F29" s="7">
        <v>394660</v>
      </c>
      <c r="G29" s="36">
        <v>35</v>
      </c>
      <c r="H29" s="8">
        <v>138131</v>
      </c>
    </row>
    <row r="30" spans="1:8" ht="25.5">
      <c r="A30" s="27" t="s">
        <v>61</v>
      </c>
      <c r="B30" s="6" t="s">
        <v>68</v>
      </c>
      <c r="C30" s="22" t="s">
        <v>69</v>
      </c>
      <c r="D30" s="35">
        <v>43344</v>
      </c>
      <c r="E30" s="7">
        <v>518401</v>
      </c>
      <c r="F30" s="7">
        <v>518401</v>
      </c>
      <c r="G30" s="36">
        <v>20</v>
      </c>
      <c r="H30" s="8">
        <v>103680</v>
      </c>
    </row>
    <row r="31" spans="1:8" ht="25.5">
      <c r="A31" s="21" t="s">
        <v>61</v>
      </c>
      <c r="B31" s="6" t="s">
        <v>70</v>
      </c>
      <c r="C31" s="22" t="s">
        <v>71</v>
      </c>
      <c r="D31" s="35">
        <v>43374</v>
      </c>
      <c r="E31" s="8">
        <v>749759</v>
      </c>
      <c r="F31" s="8">
        <v>749759</v>
      </c>
      <c r="G31" s="36">
        <v>20</v>
      </c>
      <c r="H31" s="8">
        <v>149952</v>
      </c>
    </row>
    <row r="32" spans="1:8" ht="25.5">
      <c r="A32" s="21" t="s">
        <v>72</v>
      </c>
      <c r="B32" s="6" t="s">
        <v>73</v>
      </c>
      <c r="C32" s="22" t="s">
        <v>74</v>
      </c>
      <c r="D32" s="35">
        <v>43282</v>
      </c>
      <c r="E32" s="7">
        <v>596885</v>
      </c>
      <c r="F32" s="7">
        <v>596885</v>
      </c>
      <c r="G32" s="36">
        <v>30</v>
      </c>
      <c r="H32" s="8">
        <v>179066</v>
      </c>
    </row>
    <row r="33" spans="1:8" ht="25.5">
      <c r="A33" s="21" t="s">
        <v>61</v>
      </c>
      <c r="B33" s="6" t="s">
        <v>75</v>
      </c>
      <c r="C33" s="22" t="s">
        <v>76</v>
      </c>
      <c r="D33" s="35">
        <v>43374</v>
      </c>
      <c r="E33" s="7">
        <v>632700</v>
      </c>
      <c r="F33" s="8">
        <v>632700</v>
      </c>
      <c r="G33" s="36">
        <v>20</v>
      </c>
      <c r="H33" s="8">
        <v>126540</v>
      </c>
    </row>
    <row r="34" spans="1:8" ht="25.5">
      <c r="A34" s="21" t="s">
        <v>72</v>
      </c>
      <c r="B34" s="6" t="s">
        <v>77</v>
      </c>
      <c r="C34" s="22" t="s">
        <v>78</v>
      </c>
      <c r="D34" s="35" t="s">
        <v>79</v>
      </c>
      <c r="E34" s="7">
        <v>478995</v>
      </c>
      <c r="F34" s="7">
        <v>478995</v>
      </c>
      <c r="G34" s="36">
        <v>30</v>
      </c>
      <c r="H34" s="8">
        <v>143699</v>
      </c>
    </row>
    <row r="35" spans="1:8" ht="25.5">
      <c r="A35" s="21" t="s">
        <v>50</v>
      </c>
      <c r="B35" s="6" t="s">
        <v>80</v>
      </c>
      <c r="C35" s="22" t="s">
        <v>81</v>
      </c>
      <c r="D35" s="35">
        <v>43344</v>
      </c>
      <c r="E35" s="9">
        <v>1049369</v>
      </c>
      <c r="F35" s="8">
        <v>797060</v>
      </c>
      <c r="G35" s="36">
        <v>35</v>
      </c>
      <c r="H35" s="8">
        <v>278971</v>
      </c>
    </row>
    <row r="36" spans="1:8" ht="38.25">
      <c r="A36" s="38" t="s">
        <v>82</v>
      </c>
      <c r="B36" s="6" t="s">
        <v>83</v>
      </c>
      <c r="C36" s="22" t="s">
        <v>84</v>
      </c>
      <c r="D36" s="35">
        <v>43191</v>
      </c>
      <c r="E36" s="7">
        <v>599600</v>
      </c>
      <c r="F36" s="8">
        <v>599600</v>
      </c>
      <c r="G36" s="36">
        <v>25</v>
      </c>
      <c r="H36" s="8">
        <v>139900</v>
      </c>
    </row>
    <row r="37" spans="1:8" ht="25.5">
      <c r="A37" s="38" t="s">
        <v>72</v>
      </c>
      <c r="B37" s="6" t="s">
        <v>85</v>
      </c>
      <c r="C37" s="22" t="s">
        <v>86</v>
      </c>
      <c r="D37" s="35">
        <v>43344</v>
      </c>
      <c r="E37" s="8">
        <v>506190</v>
      </c>
      <c r="F37" s="8">
        <v>506190</v>
      </c>
      <c r="G37" s="36">
        <v>30</v>
      </c>
      <c r="H37" s="8">
        <v>151857</v>
      </c>
    </row>
    <row r="38" spans="1:8" ht="25.5">
      <c r="A38" s="38" t="s">
        <v>87</v>
      </c>
      <c r="B38" s="6" t="s">
        <v>88</v>
      </c>
      <c r="C38" s="22" t="s">
        <v>89</v>
      </c>
      <c r="D38" s="35">
        <v>43252</v>
      </c>
      <c r="E38" s="8">
        <v>558900</v>
      </c>
      <c r="F38" s="8">
        <v>558900</v>
      </c>
      <c r="G38" s="36">
        <v>35</v>
      </c>
      <c r="H38" s="8">
        <v>195615</v>
      </c>
    </row>
    <row r="39" spans="1:8" ht="30">
      <c r="A39" s="21" t="s">
        <v>61</v>
      </c>
      <c r="B39" s="6" t="s">
        <v>90</v>
      </c>
      <c r="C39" s="22" t="s">
        <v>91</v>
      </c>
      <c r="D39" s="35">
        <v>43374</v>
      </c>
      <c r="E39" s="8">
        <v>1008782</v>
      </c>
      <c r="F39" s="8">
        <v>900000</v>
      </c>
      <c r="G39" s="36">
        <v>20</v>
      </c>
      <c r="H39" s="8">
        <v>180000</v>
      </c>
    </row>
    <row r="40" spans="1:8" ht="38.25">
      <c r="A40" s="38" t="s">
        <v>82</v>
      </c>
      <c r="B40" s="6" t="s">
        <v>92</v>
      </c>
      <c r="C40" s="22" t="s">
        <v>93</v>
      </c>
      <c r="D40" s="35">
        <v>43344</v>
      </c>
      <c r="E40" s="8">
        <v>405960</v>
      </c>
      <c r="F40" s="8">
        <v>405960</v>
      </c>
      <c r="G40" s="36">
        <v>25</v>
      </c>
      <c r="H40" s="8">
        <v>101490</v>
      </c>
    </row>
    <row r="41" spans="1:8" ht="38.25">
      <c r="A41" s="38" t="s">
        <v>82</v>
      </c>
      <c r="B41" s="6" t="s">
        <v>94</v>
      </c>
      <c r="C41" s="22" t="s">
        <v>95</v>
      </c>
      <c r="D41" s="35">
        <v>43252</v>
      </c>
      <c r="E41" s="8">
        <v>500000</v>
      </c>
      <c r="F41" s="8">
        <v>490130</v>
      </c>
      <c r="G41" s="36">
        <v>25</v>
      </c>
      <c r="H41" s="8">
        <v>122533</v>
      </c>
    </row>
    <row r="42" spans="1:8" ht="38.25">
      <c r="A42" s="38" t="s">
        <v>82</v>
      </c>
      <c r="B42" s="6" t="s">
        <v>96</v>
      </c>
      <c r="C42" s="22" t="s">
        <v>97</v>
      </c>
      <c r="D42" s="35">
        <v>43344</v>
      </c>
      <c r="E42" s="8">
        <v>646000</v>
      </c>
      <c r="F42" s="8">
        <v>646000</v>
      </c>
      <c r="G42" s="36">
        <v>25</v>
      </c>
      <c r="H42" s="8">
        <v>161500</v>
      </c>
    </row>
    <row r="43" spans="1:8" ht="38.25">
      <c r="A43" s="38" t="s">
        <v>82</v>
      </c>
      <c r="B43" s="6" t="s">
        <v>98</v>
      </c>
      <c r="C43" s="22" t="s">
        <v>99</v>
      </c>
      <c r="D43" s="35">
        <v>43252</v>
      </c>
      <c r="E43" s="8">
        <v>1093680</v>
      </c>
      <c r="F43" s="8">
        <v>800000</v>
      </c>
      <c r="G43" s="36">
        <v>25</v>
      </c>
      <c r="H43" s="8">
        <v>200000</v>
      </c>
    </row>
    <row r="44" spans="1:8" ht="38.25">
      <c r="A44" s="21" t="s">
        <v>82</v>
      </c>
      <c r="B44" s="6" t="s">
        <v>100</v>
      </c>
      <c r="C44" s="22" t="s">
        <v>101</v>
      </c>
      <c r="D44" s="35" t="s">
        <v>102</v>
      </c>
      <c r="E44" s="7">
        <v>426350</v>
      </c>
      <c r="F44" s="7">
        <v>426350</v>
      </c>
      <c r="G44" s="36">
        <v>25</v>
      </c>
      <c r="H44" s="8">
        <v>106588</v>
      </c>
    </row>
    <row r="45" spans="1:8" ht="25.5">
      <c r="A45" s="21" t="s">
        <v>87</v>
      </c>
      <c r="B45" s="6" t="s">
        <v>103</v>
      </c>
      <c r="C45" s="22" t="s">
        <v>104</v>
      </c>
      <c r="D45" s="35">
        <v>43371</v>
      </c>
      <c r="E45" s="7">
        <v>1543076</v>
      </c>
      <c r="F45" s="7">
        <v>1000000</v>
      </c>
      <c r="G45" s="36">
        <v>30</v>
      </c>
      <c r="H45" s="8">
        <v>350000</v>
      </c>
    </row>
    <row r="46" spans="1:8" ht="16.5" customHeight="1">
      <c r="A46" s="10"/>
      <c r="B46" s="23"/>
      <c r="C46" s="24"/>
      <c r="D46" s="24"/>
      <c r="E46" s="25">
        <f>SUM(E23:E45)</f>
        <v>17287332</v>
      </c>
      <c r="F46" s="25">
        <f>SUM(F23:F45)</f>
        <v>14439048</v>
      </c>
      <c r="G46" s="25"/>
      <c r="H46" s="25">
        <f>SUM(H23:H45)</f>
        <v>4027768.4</v>
      </c>
    </row>
    <row r="47" spans="1:8" ht="20.25">
      <c r="A47" s="15" t="s">
        <v>106</v>
      </c>
      <c r="B47" s="16"/>
      <c r="C47" s="17"/>
      <c r="D47" s="18"/>
      <c r="E47" s="32" t="s">
        <v>0</v>
      </c>
      <c r="F47" s="32"/>
      <c r="G47" s="33">
        <v>1818627</v>
      </c>
      <c r="H47" s="33"/>
    </row>
    <row r="48" spans="1:8" ht="14.25" customHeight="1">
      <c r="A48" s="19"/>
      <c r="B48" s="20"/>
      <c r="C48" s="20"/>
      <c r="D48" s="20"/>
      <c r="E48" s="20"/>
      <c r="F48" s="20"/>
      <c r="G48" s="20"/>
      <c r="H48" s="20"/>
    </row>
    <row r="49" spans="1:8" ht="25.5">
      <c r="A49" s="2" t="s">
        <v>2</v>
      </c>
      <c r="B49" s="2" t="s">
        <v>3</v>
      </c>
      <c r="C49" s="2" t="s">
        <v>4</v>
      </c>
      <c r="D49" s="2" t="s">
        <v>5</v>
      </c>
      <c r="E49" s="2" t="s">
        <v>6</v>
      </c>
      <c r="F49" s="3" t="s">
        <v>7</v>
      </c>
      <c r="G49" s="4" t="s">
        <v>8</v>
      </c>
      <c r="H49" s="3" t="s">
        <v>9</v>
      </c>
    </row>
    <row r="50" spans="1:8" ht="38.25">
      <c r="A50" s="27" t="s">
        <v>107</v>
      </c>
      <c r="B50" s="27" t="s">
        <v>108</v>
      </c>
      <c r="C50" s="39" t="s">
        <v>109</v>
      </c>
      <c r="D50" s="37" t="s">
        <v>110</v>
      </c>
      <c r="E50" s="7">
        <v>1013000</v>
      </c>
      <c r="F50" s="8">
        <v>900000</v>
      </c>
      <c r="G50" s="36">
        <v>20</v>
      </c>
      <c r="H50" s="8">
        <v>180000</v>
      </c>
    </row>
    <row r="51" spans="1:8" ht="51">
      <c r="A51" s="27" t="s">
        <v>107</v>
      </c>
      <c r="B51" s="27" t="s">
        <v>111</v>
      </c>
      <c r="C51" s="39" t="s">
        <v>112</v>
      </c>
      <c r="D51" s="35" t="s">
        <v>113</v>
      </c>
      <c r="E51" s="7">
        <v>671199</v>
      </c>
      <c r="F51" s="8">
        <v>671999</v>
      </c>
      <c r="G51" s="36">
        <v>20</v>
      </c>
      <c r="H51" s="8">
        <v>129300</v>
      </c>
    </row>
    <row r="52" spans="1:8" ht="51">
      <c r="A52" s="27" t="s">
        <v>107</v>
      </c>
      <c r="B52" s="27" t="s">
        <v>111</v>
      </c>
      <c r="C52" s="39" t="s">
        <v>114</v>
      </c>
      <c r="D52" s="35" t="s">
        <v>115</v>
      </c>
      <c r="E52" s="8">
        <v>646500</v>
      </c>
      <c r="F52" s="8">
        <v>646500</v>
      </c>
      <c r="G52" s="36">
        <v>20</v>
      </c>
      <c r="H52" s="8">
        <v>134259.8</v>
      </c>
    </row>
    <row r="53" spans="1:8" ht="15">
      <c r="A53" s="21" t="s">
        <v>116</v>
      </c>
      <c r="B53" s="27" t="s">
        <v>117</v>
      </c>
      <c r="C53" s="22" t="s">
        <v>118</v>
      </c>
      <c r="D53" s="35">
        <v>43525</v>
      </c>
      <c r="E53" s="8">
        <v>1272647.31</v>
      </c>
      <c r="F53" s="8">
        <v>500000</v>
      </c>
      <c r="G53" s="36">
        <v>35</v>
      </c>
      <c r="H53" s="8">
        <v>175000</v>
      </c>
    </row>
    <row r="54" spans="1:8" ht="30">
      <c r="A54" s="21" t="s">
        <v>119</v>
      </c>
      <c r="B54" s="27" t="s">
        <v>120</v>
      </c>
      <c r="C54" s="22" t="s">
        <v>121</v>
      </c>
      <c r="D54" s="35" t="s">
        <v>122</v>
      </c>
      <c r="E54" s="7">
        <v>434661</v>
      </c>
      <c r="F54" s="8">
        <v>434661</v>
      </c>
      <c r="G54" s="36">
        <v>35</v>
      </c>
      <c r="H54" s="8">
        <v>152131.37</v>
      </c>
    </row>
    <row r="55" spans="1:8" ht="15">
      <c r="A55" s="21" t="s">
        <v>123</v>
      </c>
      <c r="B55" s="27" t="s">
        <v>124</v>
      </c>
      <c r="C55" s="22" t="s">
        <v>125</v>
      </c>
      <c r="D55" s="35" t="s">
        <v>110</v>
      </c>
      <c r="E55" s="9">
        <v>1038936</v>
      </c>
      <c r="F55" s="8">
        <v>800000</v>
      </c>
      <c r="G55" s="36">
        <v>30</v>
      </c>
      <c r="H55" s="8">
        <v>280000</v>
      </c>
    </row>
    <row r="56" spans="1:8" ht="15">
      <c r="A56" s="21" t="s">
        <v>126</v>
      </c>
      <c r="B56" s="27" t="s">
        <v>127</v>
      </c>
      <c r="C56" s="22" t="s">
        <v>128</v>
      </c>
      <c r="D56" s="35">
        <v>43344</v>
      </c>
      <c r="E56" s="7">
        <v>544871</v>
      </c>
      <c r="F56" s="8">
        <v>444323</v>
      </c>
      <c r="G56" s="36">
        <v>30</v>
      </c>
      <c r="H56" s="8">
        <v>133296.9</v>
      </c>
    </row>
    <row r="57" spans="1:8" ht="12.75">
      <c r="A57" s="10"/>
      <c r="B57" s="23"/>
      <c r="C57" s="24"/>
      <c r="D57" s="24"/>
      <c r="E57" s="25">
        <f>SUM(E50:E56)</f>
        <v>5621814.3100000005</v>
      </c>
      <c r="F57" s="11">
        <f>SUM(F50:F56)</f>
        <v>4397483</v>
      </c>
      <c r="G57" s="26"/>
      <c r="H57" s="11">
        <f>SUM(H50:H56)</f>
        <v>1183988.0699999998</v>
      </c>
    </row>
    <row r="58" spans="1:8" ht="27.75" customHeight="1">
      <c r="A58" s="40" t="s">
        <v>129</v>
      </c>
      <c r="B58" s="41"/>
      <c r="C58" s="42"/>
      <c r="D58" s="43" t="s">
        <v>0</v>
      </c>
      <c r="E58" s="42"/>
      <c r="F58" s="42"/>
      <c r="G58" s="44"/>
      <c r="H58" s="45">
        <v>3885735</v>
      </c>
    </row>
    <row r="59" spans="1:8" ht="25.5">
      <c r="A59" s="46" t="s">
        <v>2</v>
      </c>
      <c r="B59" s="46" t="s">
        <v>3</v>
      </c>
      <c r="C59" s="46" t="s">
        <v>4</v>
      </c>
      <c r="D59" s="46" t="s">
        <v>5</v>
      </c>
      <c r="E59" s="46" t="s">
        <v>6</v>
      </c>
      <c r="F59" s="47" t="s">
        <v>7</v>
      </c>
      <c r="G59" s="48" t="s">
        <v>8</v>
      </c>
      <c r="H59" s="47" t="s">
        <v>9</v>
      </c>
    </row>
    <row r="60" spans="1:8" ht="25.5">
      <c r="A60" s="38" t="s">
        <v>130</v>
      </c>
      <c r="B60" s="49" t="s">
        <v>131</v>
      </c>
      <c r="C60" s="50" t="s">
        <v>132</v>
      </c>
      <c r="D60" s="51">
        <v>43221</v>
      </c>
      <c r="E60" s="52">
        <v>3200000</v>
      </c>
      <c r="F60" s="52">
        <v>800000</v>
      </c>
      <c r="G60" s="53">
        <v>35</v>
      </c>
      <c r="H60" s="54">
        <v>280000</v>
      </c>
    </row>
    <row r="61" spans="1:8" ht="25.5">
      <c r="A61" s="38" t="s">
        <v>130</v>
      </c>
      <c r="B61" s="49" t="s">
        <v>133</v>
      </c>
      <c r="C61" s="50" t="s">
        <v>134</v>
      </c>
      <c r="D61" s="51">
        <v>43252</v>
      </c>
      <c r="E61" s="52">
        <v>1555964</v>
      </c>
      <c r="F61" s="52">
        <v>800000</v>
      </c>
      <c r="G61" s="53">
        <v>35</v>
      </c>
      <c r="H61" s="54">
        <v>280000</v>
      </c>
    </row>
    <row r="62" spans="1:8" ht="38.25">
      <c r="A62" s="38" t="s">
        <v>135</v>
      </c>
      <c r="B62" s="49" t="s">
        <v>133</v>
      </c>
      <c r="C62" s="50" t="s">
        <v>136</v>
      </c>
      <c r="D62" s="51">
        <v>43221</v>
      </c>
      <c r="E62" s="52">
        <v>1060000</v>
      </c>
      <c r="F62" s="52">
        <v>696410</v>
      </c>
      <c r="G62" s="53">
        <v>35</v>
      </c>
      <c r="H62" s="54">
        <v>243743.5</v>
      </c>
    </row>
    <row r="63" spans="1:8" ht="38.25">
      <c r="A63" s="38" t="s">
        <v>137</v>
      </c>
      <c r="B63" s="49" t="s">
        <v>133</v>
      </c>
      <c r="C63" s="55" t="s">
        <v>138</v>
      </c>
      <c r="D63" s="51">
        <v>43282</v>
      </c>
      <c r="E63" s="52">
        <v>1009172</v>
      </c>
      <c r="F63" s="56">
        <v>800000</v>
      </c>
      <c r="G63" s="57">
        <v>30</v>
      </c>
      <c r="H63" s="58">
        <v>240000</v>
      </c>
    </row>
    <row r="64" spans="1:8" ht="38.25">
      <c r="A64" s="38" t="s">
        <v>137</v>
      </c>
      <c r="B64" s="49" t="s">
        <v>139</v>
      </c>
      <c r="C64" s="50" t="s">
        <v>140</v>
      </c>
      <c r="D64" s="59">
        <v>43191</v>
      </c>
      <c r="E64" s="52">
        <v>736466</v>
      </c>
      <c r="F64" s="52">
        <v>736466</v>
      </c>
      <c r="G64" s="53">
        <v>35</v>
      </c>
      <c r="H64" s="54">
        <v>257763.1</v>
      </c>
    </row>
    <row r="65" spans="1:8" ht="25.5">
      <c r="A65" s="38" t="s">
        <v>141</v>
      </c>
      <c r="B65" s="49" t="s">
        <v>142</v>
      </c>
      <c r="C65" s="50" t="s">
        <v>143</v>
      </c>
      <c r="D65" s="60">
        <v>43160</v>
      </c>
      <c r="E65" s="52">
        <v>889471</v>
      </c>
      <c r="F65" s="52">
        <v>800000</v>
      </c>
      <c r="G65" s="53">
        <v>25</v>
      </c>
      <c r="H65" s="54">
        <v>200000</v>
      </c>
    </row>
    <row r="66" spans="1:8" ht="25.5">
      <c r="A66" s="38" t="s">
        <v>144</v>
      </c>
      <c r="B66" s="49" t="s">
        <v>145</v>
      </c>
      <c r="C66" s="50" t="s">
        <v>146</v>
      </c>
      <c r="D66" s="60">
        <v>43374</v>
      </c>
      <c r="E66" s="52">
        <v>536538.8</v>
      </c>
      <c r="F66" s="52">
        <v>501538.8</v>
      </c>
      <c r="G66" s="53">
        <v>20</v>
      </c>
      <c r="H66" s="54">
        <v>100307.76</v>
      </c>
    </row>
    <row r="67" spans="1:8" ht="25.5">
      <c r="A67" s="38" t="s">
        <v>144</v>
      </c>
      <c r="B67" s="49" t="s">
        <v>147</v>
      </c>
      <c r="C67" s="50" t="s">
        <v>148</v>
      </c>
      <c r="D67" s="60">
        <v>43221</v>
      </c>
      <c r="E67" s="52">
        <v>822500</v>
      </c>
      <c r="F67" s="52">
        <v>822500</v>
      </c>
      <c r="G67" s="53">
        <v>20</v>
      </c>
      <c r="H67" s="54">
        <v>164500</v>
      </c>
    </row>
    <row r="68" spans="1:8" ht="25.5">
      <c r="A68" s="38" t="s">
        <v>149</v>
      </c>
      <c r="B68" s="49" t="s">
        <v>150</v>
      </c>
      <c r="C68" s="50" t="s">
        <v>151</v>
      </c>
      <c r="D68" s="51">
        <v>43344</v>
      </c>
      <c r="E68" s="52">
        <v>1562843</v>
      </c>
      <c r="F68" s="52">
        <v>1000000</v>
      </c>
      <c r="G68" s="53">
        <v>35</v>
      </c>
      <c r="H68" s="54">
        <v>350000</v>
      </c>
    </row>
    <row r="69" spans="1:8" ht="25.5">
      <c r="A69" s="38" t="s">
        <v>149</v>
      </c>
      <c r="B69" s="49" t="s">
        <v>152</v>
      </c>
      <c r="C69" s="50" t="s">
        <v>153</v>
      </c>
      <c r="D69" s="51">
        <v>43252</v>
      </c>
      <c r="E69" s="52">
        <v>324676</v>
      </c>
      <c r="F69" s="52">
        <v>324676</v>
      </c>
      <c r="G69" s="53">
        <v>35</v>
      </c>
      <c r="H69" s="54">
        <v>113637</v>
      </c>
    </row>
    <row r="70" spans="1:8" ht="38.25">
      <c r="A70" s="38" t="s">
        <v>154</v>
      </c>
      <c r="B70" s="49" t="s">
        <v>147</v>
      </c>
      <c r="C70" s="50" t="s">
        <v>155</v>
      </c>
      <c r="D70" s="51">
        <v>43344</v>
      </c>
      <c r="E70" s="52">
        <v>1707731</v>
      </c>
      <c r="F70" s="52">
        <v>1000000</v>
      </c>
      <c r="G70" s="53">
        <v>35</v>
      </c>
      <c r="H70" s="54">
        <v>350000</v>
      </c>
    </row>
    <row r="71" spans="1:8" ht="21" customHeight="1">
      <c r="A71" s="61"/>
      <c r="B71" s="62"/>
      <c r="C71" s="63"/>
      <c r="D71" s="64"/>
      <c r="E71" s="65"/>
      <c r="F71" s="66">
        <f>SUM(F60:F70)</f>
        <v>8281590.8</v>
      </c>
      <c r="G71" s="67"/>
      <c r="H71" s="66">
        <f>SUM(H60:H70)</f>
        <v>2579951.3600000003</v>
      </c>
    </row>
    <row r="73" spans="3:8" ht="12.75">
      <c r="C73" s="68" t="s">
        <v>156</v>
      </c>
      <c r="H73" s="69">
        <f>H71+H57+H46+H20</f>
        <v>10707965.1575</v>
      </c>
    </row>
    <row r="74" ht="12.75">
      <c r="H74" s="70"/>
    </row>
    <row r="75" spans="3:8" ht="12.75">
      <c r="C75" s="68" t="s">
        <v>157</v>
      </c>
      <c r="H75" s="69">
        <v>15657858</v>
      </c>
    </row>
    <row r="76" ht="12.75">
      <c r="H76" s="70"/>
    </row>
    <row r="77" spans="3:8" ht="12.75">
      <c r="C77" s="68" t="s">
        <v>158</v>
      </c>
      <c r="H77" s="71">
        <f>H73/H75</f>
        <v>0.6838716481845729</v>
      </c>
    </row>
  </sheetData>
  <sheetProtection/>
  <mergeCells count="7">
    <mergeCell ref="E47:F47"/>
    <mergeCell ref="G47:H47"/>
    <mergeCell ref="E1:F1"/>
    <mergeCell ref="G1:H1"/>
    <mergeCell ref="A2:H2"/>
    <mergeCell ref="E21:F21"/>
    <mergeCell ref="G21:H21"/>
  </mergeCells>
  <dataValidations count="4">
    <dataValidation type="list" allowBlank="1" showErrorMessage="1" sqref="A20">
      <formula1>#NAME?</formula1>
      <formula2>0</formula2>
    </dataValidation>
    <dataValidation type="list" allowBlank="1" showErrorMessage="1" sqref="B5:B18 B25 B27:B28 B31 B33 B35:B43">
      <formula1>NOM</formula1>
      <formula2>0</formula2>
    </dataValidation>
    <dataValidation type="list" allowBlank="1" showErrorMessage="1" sqref="A11:A13 A15:A18 A24 A32 A36:A38 A40:A43 A45">
      <formula1>cat</formula1>
      <formula2>0</formula2>
    </dataValidation>
    <dataValidation type="list" allowBlank="1" showErrorMessage="1" sqref="A46 A57">
      <formula1>#N/A</formula1>
      <formula2>0</formula2>
    </dataValidation>
  </dataValidations>
  <printOptions/>
  <pageMargins left="0.2362204724409449" right="0.1968503937007874" top="0.4330708661417323" bottom="0.2362204724409449" header="0.2362204724409449" footer="0.5118110236220472"/>
  <pageSetup horizontalDpi="600" verticalDpi="600" orientation="landscape" paperSize="9" scale="70" r:id="rId1"/>
  <rowBreaks count="2" manualBreakCount="2">
    <brk id="20" max="7" man="1"/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DAVIDMI</dc:creator>
  <cp:keywords/>
  <dc:description/>
  <cp:lastModifiedBy>DAVIDMI</cp:lastModifiedBy>
  <cp:lastPrinted>2018-05-31T12:52:56Z</cp:lastPrinted>
  <dcterms:created xsi:type="dcterms:W3CDTF">2018-04-10T09:25:33Z</dcterms:created>
  <dcterms:modified xsi:type="dcterms:W3CDTF">2018-05-31T12:55:02Z</dcterms:modified>
  <cp:category/>
  <cp:version/>
  <cp:contentType/>
  <cp:contentStatus/>
</cp:coreProperties>
</file>